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5" yWindow="-15" windowWidth="18240" windowHeight="12540" tabRatio="551"/>
  </bookViews>
  <sheets>
    <sheet name="Register of Issues &amp; Risks" sheetId="1" r:id="rId1"/>
    <sheet name="Technical Bits" sheetId="6" r:id="rId2"/>
  </sheets>
  <definedNames>
    <definedName name="Consequences">'Technical Bits'!$E$3:$E$7</definedName>
    <definedName name="IssueOrRisk">'Technical Bits'!$B$3:$B$4</definedName>
    <definedName name="Likelihood">'Technical Bits'!$D$3:$D$7</definedName>
    <definedName name="_xlnm.Print_Area" localSheetId="0">'Register of Issues &amp; Risks'!$A$1:$O$24</definedName>
    <definedName name="_xlnm.Print_Titles" localSheetId="0">'Register of Issues &amp; Risks'!#REF!,'Register of Issues &amp; Risks'!$1:$3</definedName>
    <definedName name="Significance">'Technical Bits'!$C$3:$C$6</definedName>
  </definedNames>
  <calcPr calcId="125725"/>
</workbook>
</file>

<file path=xl/calcChain.xml><?xml version="1.0" encoding="utf-8"?>
<calcChain xmlns="http://schemas.openxmlformats.org/spreadsheetml/2006/main">
  <c r="L5" i="1"/>
  <c r="L6"/>
  <c r="L7"/>
  <c r="L8"/>
  <c r="L9"/>
  <c r="L10"/>
  <c r="L11"/>
  <c r="L12"/>
  <c r="L13"/>
  <c r="L14"/>
  <c r="L15"/>
  <c r="L16"/>
  <c r="L17"/>
  <c r="L18"/>
  <c r="L19"/>
  <c r="L20"/>
  <c r="L21"/>
  <c r="L22"/>
  <c r="L23"/>
  <c r="L4"/>
  <c r="K4"/>
  <c r="D37" i="6"/>
  <c r="J5" i="1"/>
  <c r="J6"/>
  <c r="J7"/>
  <c r="J8"/>
  <c r="J9"/>
  <c r="J10"/>
  <c r="J11"/>
  <c r="J12"/>
  <c r="J13"/>
  <c r="J14"/>
  <c r="J15"/>
  <c r="J16"/>
  <c r="J17"/>
  <c r="J18"/>
  <c r="J19"/>
  <c r="J20"/>
  <c r="J21"/>
  <c r="J22"/>
  <c r="J23"/>
  <c r="J4"/>
  <c r="I5"/>
  <c r="I6"/>
  <c r="K6" s="1"/>
  <c r="I7"/>
  <c r="K7" s="1"/>
  <c r="I8"/>
  <c r="K8" s="1"/>
  <c r="I9"/>
  <c r="K9" s="1"/>
  <c r="I10"/>
  <c r="K10" s="1"/>
  <c r="I11"/>
  <c r="K11" s="1"/>
  <c r="I12"/>
  <c r="K12" s="1"/>
  <c r="I13"/>
  <c r="K13" s="1"/>
  <c r="I14"/>
  <c r="K14" s="1"/>
  <c r="I15"/>
  <c r="K15" s="1"/>
  <c r="I16"/>
  <c r="K16" s="1"/>
  <c r="I17"/>
  <c r="K17" s="1"/>
  <c r="I18"/>
  <c r="K18" s="1"/>
  <c r="I19"/>
  <c r="K19" s="1"/>
  <c r="I20"/>
  <c r="K20" s="1"/>
  <c r="I21"/>
  <c r="K21" s="1"/>
  <c r="I22"/>
  <c r="K22" s="1"/>
  <c r="I23"/>
  <c r="K23" s="1"/>
  <c r="I4"/>
  <c r="B37" i="6"/>
  <c r="C37"/>
  <c r="K5" i="1" l="1"/>
</calcChain>
</file>

<file path=xl/sharedStrings.xml><?xml version="1.0" encoding="utf-8"?>
<sst xmlns="http://schemas.openxmlformats.org/spreadsheetml/2006/main" count="127" uniqueCount="76">
  <si>
    <t>Likelihood</t>
  </si>
  <si>
    <t>Consequences</t>
  </si>
  <si>
    <t>Significance</t>
  </si>
  <si>
    <t>Likely</t>
  </si>
  <si>
    <t>Unlikely</t>
  </si>
  <si>
    <t>Low</t>
  </si>
  <si>
    <t>Medium</t>
  </si>
  <si>
    <t>Significant</t>
  </si>
  <si>
    <t>`</t>
  </si>
  <si>
    <t>(Copy and Insert row above for extra rows.)</t>
  </si>
  <si>
    <t>Issue/Risk:</t>
  </si>
  <si>
    <t>or Risk?</t>
  </si>
  <si>
    <t>Issue</t>
  </si>
  <si>
    <t>Issue or Risk</t>
  </si>
  <si>
    <t>Risk</t>
  </si>
  <si>
    <t>EXAMPLE ISSUE
Initial estimate of 89 roles is incorrect.  Currently at 93 roles, and more may be identified.</t>
  </si>
  <si>
    <t>Potential Impact:</t>
  </si>
  <si>
    <t xml:space="preserve"> 
Increased scope affects budget &amp; timeframe.</t>
  </si>
  <si>
    <t>(Issues Only)</t>
  </si>
  <si>
    <t>(Risks Only)</t>
  </si>
  <si>
    <t>(All)</t>
  </si>
  <si>
    <t>Further Actions:</t>
  </si>
  <si>
    <t>Current Responses:</t>
  </si>
  <si>
    <t>Resolved?</t>
  </si>
  <si>
    <t>Date:</t>
  </si>
  <si>
    <t>Very Significant</t>
  </si>
  <si>
    <t>Almost Certain</t>
  </si>
  <si>
    <t>Moderate</t>
  </si>
  <si>
    <t>Rare</t>
  </si>
  <si>
    <t>Extreme</t>
  </si>
  <si>
    <t>Very High</t>
  </si>
  <si>
    <t>Negligible</t>
  </si>
  <si>
    <t>Not Significant</t>
  </si>
  <si>
    <t>Unknown</t>
  </si>
  <si>
    <t>A</t>
  </si>
  <si>
    <t>A1</t>
  </si>
  <si>
    <t>A2</t>
  </si>
  <si>
    <t>A3</t>
  </si>
  <si>
    <t>A4</t>
  </si>
  <si>
    <t>A5</t>
  </si>
  <si>
    <t>B</t>
  </si>
  <si>
    <t>B1</t>
  </si>
  <si>
    <t>B2</t>
  </si>
  <si>
    <t>B3</t>
  </si>
  <si>
    <t>B4</t>
  </si>
  <si>
    <t>B5</t>
  </si>
  <si>
    <t>C</t>
  </si>
  <si>
    <t>C2</t>
  </si>
  <si>
    <t>C3</t>
  </si>
  <si>
    <t>C4</t>
  </si>
  <si>
    <t>C5</t>
  </si>
  <si>
    <t>D</t>
  </si>
  <si>
    <t>D1</t>
  </si>
  <si>
    <t>D2</t>
  </si>
  <si>
    <t>D3</t>
  </si>
  <si>
    <t>D4</t>
  </si>
  <si>
    <t>D5</t>
  </si>
  <si>
    <t>E</t>
  </si>
  <si>
    <t>E1</t>
  </si>
  <si>
    <t>E2</t>
  </si>
  <si>
    <t>E3</t>
  </si>
  <si>
    <t>E4</t>
  </si>
  <si>
    <t>E5</t>
  </si>
  <si>
    <t>C1</t>
  </si>
  <si>
    <t>RISK TABLE</t>
  </si>
  <si>
    <t>Table</t>
  </si>
  <si>
    <t>HIDE</t>
  </si>
  <si>
    <t>IFS:</t>
  </si>
  <si>
    <t>(the statements are in these cells</t>
  </si>
  <si>
    <t>Conseq'nces</t>
  </si>
  <si>
    <t>Discussed issue with ‘Project Director’ – instructed to address all identified roles.</t>
  </si>
  <si>
    <t>Raised?</t>
  </si>
  <si>
    <t>EXAMPLE RISK
Potential for line managers to delay conducting Training Needs (Current Capability) Interviews due to operational requirements.</t>
  </si>
  <si>
    <t>No further actions.</t>
  </si>
  <si>
    <t xml:space="preserve">
Project delay for an unknown period</t>
  </si>
  <si>
    <t>#</t>
  </si>
</sst>
</file>

<file path=xl/styles.xml><?xml version="1.0" encoding="utf-8"?>
<styleSheet xmlns="http://schemas.openxmlformats.org/spreadsheetml/2006/main">
  <numFmts count="1">
    <numFmt numFmtId="165" formatCode="d/mm/yy;@"/>
  </numFmts>
  <fonts count="10">
    <font>
      <sz val="10"/>
      <name val="Arial"/>
    </font>
    <font>
      <b/>
      <sz val="10"/>
      <name val="Arial"/>
      <family val="2"/>
    </font>
    <font>
      <sz val="9"/>
      <name val="Arial"/>
      <family val="2"/>
    </font>
    <font>
      <b/>
      <sz val="9"/>
      <name val="Arial"/>
      <family val="2"/>
    </font>
    <font>
      <b/>
      <u/>
      <sz val="10"/>
      <name val="Arial"/>
      <family val="2"/>
    </font>
    <font>
      <b/>
      <sz val="8"/>
      <name val="Arial"/>
      <family val="2"/>
    </font>
    <font>
      <sz val="10"/>
      <name val="Arial"/>
      <family val="2"/>
    </font>
    <font>
      <b/>
      <u/>
      <sz val="9"/>
      <name val="Arial"/>
      <family val="2"/>
    </font>
    <font>
      <sz val="10"/>
      <color theme="4"/>
      <name val="Arial"/>
      <family val="2"/>
    </font>
    <font>
      <sz val="9"/>
      <color theme="4"/>
      <name val="Arial"/>
      <family val="2"/>
    </font>
  </fonts>
  <fills count="3">
    <fill>
      <patternFill patternType="none"/>
    </fill>
    <fill>
      <patternFill patternType="gray125"/>
    </fill>
    <fill>
      <patternFill patternType="solid">
        <fgColor theme="4"/>
        <bgColor indexed="64"/>
      </patternFill>
    </fill>
  </fills>
  <borders count="18">
    <border>
      <left/>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theme="0" tint="-0.34998626667073579"/>
      </left>
      <right style="thin">
        <color theme="0" tint="-0.34998626667073579"/>
      </right>
      <top/>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right style="thin">
        <color indexed="64"/>
      </right>
      <top/>
      <bottom/>
      <diagonal/>
    </border>
    <border>
      <left/>
      <right style="thin">
        <color theme="0" tint="-0.34998626667073579"/>
      </right>
      <top/>
      <bottom/>
      <diagonal/>
    </border>
    <border>
      <left/>
      <right style="thin">
        <color theme="0" tint="-0.34998626667073579"/>
      </right>
      <top style="thin">
        <color indexed="64"/>
      </top>
      <bottom/>
      <diagonal/>
    </border>
    <border>
      <left style="thin">
        <color theme="0" tint="-0.34998626667073579"/>
      </left>
      <right/>
      <top/>
      <bottom/>
      <diagonal/>
    </border>
    <border>
      <left style="thin">
        <color theme="0" tint="-0.34998626667073579"/>
      </left>
      <right/>
      <top style="thin">
        <color indexed="64"/>
      </top>
      <bottom/>
      <diagonal/>
    </border>
    <border>
      <left style="thin">
        <color auto="1"/>
      </left>
      <right style="thin">
        <color auto="1"/>
      </right>
      <top/>
      <bottom style="thin">
        <color indexed="64"/>
      </bottom>
      <diagonal/>
    </border>
  </borders>
  <cellStyleXfs count="3">
    <xf numFmtId="0" fontId="0" fillId="0" borderId="0"/>
    <xf numFmtId="0" fontId="6" fillId="0" borderId="0"/>
    <xf numFmtId="0" fontId="6" fillId="0" borderId="0"/>
  </cellStyleXfs>
  <cellXfs count="77">
    <xf numFmtId="0" fontId="0" fillId="0" borderId="0" xfId="0"/>
    <xf numFmtId="0" fontId="1" fillId="0" borderId="0" xfId="0" applyFont="1"/>
    <xf numFmtId="0" fontId="0" fillId="0" borderId="1" xfId="0" applyBorder="1"/>
    <xf numFmtId="0" fontId="4" fillId="0" borderId="1" xfId="0" applyFont="1" applyBorder="1"/>
    <xf numFmtId="0" fontId="4" fillId="0" borderId="0" xfId="0" applyFont="1"/>
    <xf numFmtId="0" fontId="5" fillId="0" borderId="0" xfId="0" applyFont="1"/>
    <xf numFmtId="0" fontId="5" fillId="0" borderId="1" xfId="0" applyFont="1" applyBorder="1"/>
    <xf numFmtId="0" fontId="6" fillId="0" borderId="1" xfId="0" applyFont="1" applyBorder="1" applyAlignment="1">
      <alignment horizontal="left" vertical="top" wrapText="1"/>
    </xf>
    <xf numFmtId="0" fontId="6" fillId="0" borderId="0" xfId="0" applyFont="1" applyAlignment="1">
      <alignment horizontal="left" vertical="top" wrapText="1"/>
    </xf>
    <xf numFmtId="0" fontId="1" fillId="0" borderId="2" xfId="0" applyFont="1" applyBorder="1"/>
    <xf numFmtId="0" fontId="0" fillId="0" borderId="3" xfId="0" applyBorder="1"/>
    <xf numFmtId="0" fontId="0" fillId="0" borderId="2" xfId="0" applyBorder="1"/>
    <xf numFmtId="0" fontId="2" fillId="0" borderId="2" xfId="0" applyFont="1" applyBorder="1"/>
    <xf numFmtId="0" fontId="6" fillId="0" borderId="0" xfId="0" applyFont="1"/>
    <xf numFmtId="0" fontId="8" fillId="2" borderId="1" xfId="0" applyFont="1" applyFill="1" applyBorder="1" applyAlignment="1">
      <alignment horizontal="left" vertical="top" wrapText="1"/>
    </xf>
    <xf numFmtId="0" fontId="8" fillId="2" borderId="0" xfId="0" applyFont="1" applyFill="1" applyAlignment="1">
      <alignment horizontal="left" vertical="top" wrapText="1"/>
    </xf>
    <xf numFmtId="0" fontId="4" fillId="0" borderId="0" xfId="0" applyFont="1" applyBorder="1"/>
    <xf numFmtId="0" fontId="5" fillId="0" borderId="0" xfId="0" applyFont="1" applyBorder="1"/>
    <xf numFmtId="0" fontId="8" fillId="2" borderId="0" xfId="0" applyFont="1" applyFill="1" applyBorder="1" applyAlignment="1">
      <alignment horizontal="left" vertical="top" wrapText="1"/>
    </xf>
    <xf numFmtId="0" fontId="0" fillId="0" borderId="0" xfId="0" applyBorder="1"/>
    <xf numFmtId="0" fontId="6" fillId="0" borderId="0" xfId="0" applyFont="1" applyBorder="1" applyAlignment="1">
      <alignment horizontal="left" vertical="top" wrapText="1"/>
    </xf>
    <xf numFmtId="0" fontId="4" fillId="0" borderId="4" xfId="0" applyFont="1" applyBorder="1"/>
    <xf numFmtId="0" fontId="5" fillId="0" borderId="4" xfId="0" applyFont="1" applyBorder="1"/>
    <xf numFmtId="0" fontId="8" fillId="2" borderId="4" xfId="0" applyFont="1" applyFill="1" applyBorder="1" applyAlignment="1">
      <alignment horizontal="left" vertical="top" wrapText="1"/>
    </xf>
    <xf numFmtId="0" fontId="6" fillId="0" borderId="4" xfId="0" applyFont="1" applyBorder="1" applyAlignment="1">
      <alignment horizontal="left" vertical="top" wrapText="1"/>
    </xf>
    <xf numFmtId="0" fontId="6" fillId="0" borderId="4" xfId="0" applyFont="1" applyBorder="1"/>
    <xf numFmtId="0" fontId="6" fillId="0" borderId="5" xfId="0" applyFont="1" applyBorder="1"/>
    <xf numFmtId="0" fontId="0" fillId="0" borderId="4" xfId="0" applyBorder="1"/>
    <xf numFmtId="0" fontId="9" fillId="2" borderId="0" xfId="0" applyFont="1" applyFill="1" applyBorder="1" applyAlignment="1">
      <alignment horizontal="left" vertical="top" wrapText="1"/>
    </xf>
    <xf numFmtId="0" fontId="2" fillId="0" borderId="0" xfId="0" applyFont="1" applyBorder="1" applyAlignment="1">
      <alignment horizontal="left" vertical="top" wrapText="1"/>
    </xf>
    <xf numFmtId="0" fontId="2" fillId="0" borderId="0" xfId="0" applyFont="1" applyBorder="1"/>
    <xf numFmtId="0" fontId="7" fillId="0" borderId="4" xfId="0" applyFont="1" applyBorder="1"/>
    <xf numFmtId="0" fontId="0" fillId="0" borderId="5" xfId="0" applyBorder="1"/>
    <xf numFmtId="0" fontId="4" fillId="0" borderId="6" xfId="0" applyFont="1" applyBorder="1"/>
    <xf numFmtId="0" fontId="5" fillId="0" borderId="6" xfId="0" applyFont="1" applyBorder="1"/>
    <xf numFmtId="0" fontId="8" fillId="2" borderId="6" xfId="0" applyFont="1" applyFill="1" applyBorder="1" applyAlignment="1">
      <alignment horizontal="left" vertical="top" wrapText="1"/>
    </xf>
    <xf numFmtId="0" fontId="6" fillId="0" borderId="6" xfId="0" applyFont="1" applyBorder="1" applyAlignment="1">
      <alignment horizontal="left" vertical="top" wrapText="1"/>
    </xf>
    <xf numFmtId="0" fontId="0" fillId="0" borderId="6" xfId="0" applyBorder="1"/>
    <xf numFmtId="0" fontId="0" fillId="0" borderId="7" xfId="0" applyBorder="1"/>
    <xf numFmtId="0" fontId="4" fillId="0" borderId="8" xfId="0" applyFont="1" applyBorder="1"/>
    <xf numFmtId="0" fontId="4" fillId="0" borderId="9" xfId="0" applyFont="1" applyBorder="1"/>
    <xf numFmtId="0" fontId="5" fillId="0" borderId="8" xfId="0" applyFont="1" applyBorder="1"/>
    <xf numFmtId="0" fontId="5" fillId="0" borderId="9" xfId="0" applyFont="1" applyBorder="1"/>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6" xfId="0" applyFont="1" applyFill="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xf numFmtId="0" fontId="2" fillId="0" borderId="9" xfId="0" applyFont="1" applyBorder="1"/>
    <xf numFmtId="0" fontId="2" fillId="0" borderId="6" xfId="0" applyFont="1" applyBorder="1"/>
    <xf numFmtId="0" fontId="2" fillId="0" borderId="10" xfId="0" applyFont="1" applyBorder="1"/>
    <xf numFmtId="0" fontId="2" fillId="0" borderId="11" xfId="0" applyFont="1" applyBorder="1"/>
    <xf numFmtId="0" fontId="2" fillId="0" borderId="7" xfId="0" applyFont="1" applyBorder="1"/>
    <xf numFmtId="0" fontId="4" fillId="0" borderId="13" xfId="0" applyFont="1" applyBorder="1"/>
    <xf numFmtId="0" fontId="5" fillId="0" borderId="13" xfId="0" applyFont="1" applyBorder="1"/>
    <xf numFmtId="0" fontId="8" fillId="2" borderId="13" xfId="0" applyFont="1" applyFill="1" applyBorder="1" applyAlignment="1">
      <alignment horizontal="left" vertical="top" wrapText="1"/>
    </xf>
    <xf numFmtId="0" fontId="0" fillId="0" borderId="13" xfId="0" applyBorder="1"/>
    <xf numFmtId="0" fontId="0" fillId="0" borderId="14" xfId="0" applyBorder="1"/>
    <xf numFmtId="0" fontId="6" fillId="0" borderId="0" xfId="1" applyAlignment="1">
      <alignment horizontal="center"/>
    </xf>
    <xf numFmtId="0" fontId="6" fillId="0" borderId="0" xfId="2"/>
    <xf numFmtId="0" fontId="4" fillId="0" borderId="15" xfId="0" applyFont="1" applyBorder="1"/>
    <xf numFmtId="0" fontId="5" fillId="0" borderId="15" xfId="0" applyFont="1" applyBorder="1"/>
    <xf numFmtId="0" fontId="9" fillId="2" borderId="15" xfId="0" applyFont="1" applyFill="1" applyBorder="1" applyAlignment="1">
      <alignment horizontal="left" vertical="top" wrapText="1"/>
    </xf>
    <xf numFmtId="0" fontId="3" fillId="0" borderId="15" xfId="0" applyFont="1" applyBorder="1" applyAlignment="1">
      <alignment horizontal="left" vertical="top" wrapText="1"/>
    </xf>
    <xf numFmtId="0" fontId="2" fillId="0" borderId="15" xfId="0" applyFont="1" applyBorder="1" applyAlignment="1">
      <alignment horizontal="left" vertical="top" wrapText="1"/>
    </xf>
    <xf numFmtId="0" fontId="2" fillId="0" borderId="15" xfId="0" applyFont="1" applyBorder="1"/>
    <xf numFmtId="0" fontId="2" fillId="0" borderId="16" xfId="0" applyFont="1" applyBorder="1"/>
    <xf numFmtId="0" fontId="6" fillId="0" borderId="0" xfId="0" applyFont="1" applyAlignment="1">
      <alignment horizontal="right"/>
    </xf>
    <xf numFmtId="165" fontId="6" fillId="0" borderId="4" xfId="0" applyNumberFormat="1" applyFont="1" applyBorder="1" applyAlignment="1">
      <alignment horizontal="left" vertical="top" wrapText="1"/>
    </xf>
    <xf numFmtId="165" fontId="6" fillId="0" borderId="4" xfId="0" applyNumberFormat="1" applyFont="1" applyBorder="1"/>
    <xf numFmtId="0" fontId="6" fillId="0" borderId="12" xfId="0" applyFont="1" applyBorder="1" applyAlignment="1">
      <alignment horizontal="left" vertical="top" wrapText="1"/>
    </xf>
    <xf numFmtId="0" fontId="0" fillId="0" borderId="12" xfId="0" applyBorder="1"/>
    <xf numFmtId="165" fontId="0" fillId="0" borderId="4" xfId="0" applyNumberFormat="1" applyBorder="1"/>
    <xf numFmtId="165" fontId="0" fillId="0" borderId="17" xfId="0" applyNumberFormat="1" applyBorder="1"/>
    <xf numFmtId="0" fontId="6" fillId="0" borderId="1" xfId="0" quotePrefix="1" applyFont="1" applyBorder="1" applyAlignment="1">
      <alignment horizontal="left" vertical="top" wrapText="1"/>
    </xf>
  </cellXfs>
  <cellStyles count="3">
    <cellStyle name="Normal" xfId="0" builtinId="0"/>
    <cellStyle name="Normal 2" xfId="1"/>
    <cellStyle name="Normal 5" xfId="2"/>
  </cellStyles>
  <dxfs count="1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dxf>
    <dxf>
      <fill>
        <patternFill>
          <bgColor theme="0" tint="-0.14996795556505021"/>
        </patternFill>
      </fill>
    </dxf>
    <dxf>
      <fill>
        <patternFill>
          <bgColor theme="0" tint="-0.14996795556505021"/>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5</xdr:col>
      <xdr:colOff>695325</xdr:colOff>
      <xdr:row>28</xdr:row>
      <xdr:rowOff>19050</xdr:rowOff>
    </xdr:to>
    <xdr:pic>
      <xdr:nvPicPr>
        <xdr:cNvPr id="2050" name="Picture 2"/>
        <xdr:cNvPicPr>
          <a:picLocks noChangeAspect="1" noChangeArrowheads="1"/>
        </xdr:cNvPicPr>
      </xdr:nvPicPr>
      <xdr:blipFill>
        <a:blip xmlns:r="http://schemas.openxmlformats.org/officeDocument/2006/relationships" r:embed="rId1"/>
        <a:srcRect/>
        <a:stretch>
          <a:fillRect/>
        </a:stretch>
      </xdr:blipFill>
      <xdr:spPr bwMode="auto">
        <a:xfrm>
          <a:off x="0" y="2105025"/>
          <a:ext cx="4991100" cy="24479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PP Colour2">
      <a:dk1>
        <a:srgbClr val="2A3B63"/>
      </a:dk1>
      <a:lt1>
        <a:srgbClr val="FFFFFF"/>
      </a:lt1>
      <a:dk2>
        <a:srgbClr val="2A3B63"/>
      </a:dk2>
      <a:lt2>
        <a:srgbClr val="FCF9F2"/>
      </a:lt2>
      <a:accent1>
        <a:srgbClr val="851619"/>
      </a:accent1>
      <a:accent2>
        <a:srgbClr val="C34E02"/>
      </a:accent2>
      <a:accent3>
        <a:srgbClr val="231633"/>
      </a:accent3>
      <a:accent4>
        <a:srgbClr val="FCF9F2"/>
      </a:accent4>
      <a:accent5>
        <a:srgbClr val="0F1D33"/>
      </a:accent5>
      <a:accent6>
        <a:srgbClr val="2A3B63"/>
      </a:accent6>
      <a:hlink>
        <a:srgbClr val="1F2C4A"/>
      </a:hlink>
      <a:folHlink>
        <a:srgbClr val="1F2C4A"/>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pageSetUpPr fitToPage="1"/>
  </sheetPr>
  <dimension ref="A1:O181"/>
  <sheetViews>
    <sheetView tabSelected="1" zoomScaleNormal="100" workbookViewId="0">
      <selection activeCell="B4" sqref="B4"/>
    </sheetView>
  </sheetViews>
  <sheetFormatPr defaultRowHeight="12.75"/>
  <cols>
    <col min="1" max="1" width="3.140625" style="2" customWidth="1"/>
    <col min="2" max="2" width="37.42578125" style="58" customWidth="1"/>
    <col min="3" max="3" width="9" style="19" customWidth="1"/>
    <col min="4" max="4" width="25.5703125" style="37" customWidth="1"/>
    <col min="5" max="5" width="10.7109375" style="27" customWidth="1"/>
    <col min="6" max="6" width="14.42578125" style="30" customWidth="1"/>
    <col min="7" max="7" width="9.5703125" style="49" customWidth="1"/>
    <col min="8" max="8" width="11.140625" style="50" customWidth="1"/>
    <col min="9" max="10" width="5.5703125" style="67" hidden="1" customWidth="1"/>
    <col min="11" max="11" width="5" style="67" hidden="1" customWidth="1"/>
    <col min="12" max="12" width="13.85546875" style="51" customWidth="1"/>
    <col min="13" max="13" width="40.42578125" style="2" customWidth="1"/>
    <col min="14" max="14" width="35.85546875" style="37" customWidth="1"/>
    <col min="15" max="15" width="11" style="27" customWidth="1"/>
  </cols>
  <sheetData>
    <row r="1" spans="1:15" s="4" customFormat="1">
      <c r="A1" s="3" t="s">
        <v>10</v>
      </c>
      <c r="B1" s="55"/>
      <c r="C1" s="16" t="s">
        <v>71</v>
      </c>
      <c r="D1" s="33" t="s">
        <v>16</v>
      </c>
      <c r="E1" s="21" t="s">
        <v>12</v>
      </c>
      <c r="F1" s="16" t="s">
        <v>18</v>
      </c>
      <c r="G1" s="39" t="s">
        <v>19</v>
      </c>
      <c r="H1" s="40"/>
      <c r="I1" s="62"/>
      <c r="J1" s="62"/>
      <c r="K1" s="62"/>
      <c r="L1" s="33"/>
      <c r="M1" s="3" t="s">
        <v>20</v>
      </c>
      <c r="N1" s="33"/>
      <c r="O1" s="21" t="s">
        <v>23</v>
      </c>
    </row>
    <row r="2" spans="1:15" s="5" customFormat="1" ht="12">
      <c r="A2" s="6"/>
      <c r="B2" s="56"/>
      <c r="C2" s="17" t="s">
        <v>24</v>
      </c>
      <c r="D2" s="34"/>
      <c r="E2" s="31" t="s">
        <v>11</v>
      </c>
      <c r="F2" s="5" t="s">
        <v>2</v>
      </c>
      <c r="G2" s="41" t="s">
        <v>0</v>
      </c>
      <c r="H2" s="42" t="s">
        <v>69</v>
      </c>
      <c r="I2" s="63" t="s">
        <v>66</v>
      </c>
      <c r="J2" s="63" t="s">
        <v>66</v>
      </c>
      <c r="K2" s="63" t="s">
        <v>66</v>
      </c>
      <c r="L2" s="34" t="s">
        <v>2</v>
      </c>
      <c r="M2" s="6" t="s">
        <v>22</v>
      </c>
      <c r="N2" s="34" t="s">
        <v>21</v>
      </c>
      <c r="O2" s="22" t="s">
        <v>24</v>
      </c>
    </row>
    <row r="3" spans="1:15" s="15" customFormat="1" ht="5.45" customHeight="1">
      <c r="A3" s="14"/>
      <c r="B3" s="57"/>
      <c r="C3" s="18"/>
      <c r="D3" s="35"/>
      <c r="E3" s="23"/>
      <c r="F3" s="28"/>
      <c r="G3" s="43"/>
      <c r="H3" s="44"/>
      <c r="I3" s="64"/>
      <c r="J3" s="64"/>
      <c r="K3" s="64"/>
      <c r="L3" s="45"/>
      <c r="M3" s="14"/>
      <c r="N3" s="35"/>
      <c r="O3" s="23"/>
    </row>
    <row r="4" spans="1:15" s="8" customFormat="1" ht="51">
      <c r="A4" s="76" t="s">
        <v>75</v>
      </c>
      <c r="B4" s="20" t="s">
        <v>15</v>
      </c>
      <c r="C4" s="70">
        <v>40107</v>
      </c>
      <c r="D4" s="72" t="s">
        <v>17</v>
      </c>
      <c r="E4" s="24" t="s">
        <v>12</v>
      </c>
      <c r="F4" s="29" t="s">
        <v>25</v>
      </c>
      <c r="G4" s="46"/>
      <c r="H4" s="47"/>
      <c r="I4" s="66" t="str">
        <f>IF(G4="Almost Certain","E",(IF(G4="Likely","D",(IF(G4="Moderate","C",(IF(G4="Unlikely","B",(IF(G4="Rare","A","")))))))))</f>
        <v/>
      </c>
      <c r="J4" s="66" t="str">
        <f>IF(H4="Extreme","5",(IF(H4="Very High","4",(IF(H4="Medium","3",(IF(H4="Low","2",(IF(H4="Negligible","1","")))))))))</f>
        <v/>
      </c>
      <c r="K4" s="66" t="str">
        <f>CONCATENATE(I4,J4)</f>
        <v/>
      </c>
      <c r="L4" s="48" t="str">
        <f>IF(ISERROR(VLOOKUP(K4,'Technical Bits'!$G$3:$H$27,2)),"",VLOOKUP(K4,'Technical Bits'!$G$3:$H$27,2))</f>
        <v/>
      </c>
      <c r="M4" s="7" t="s">
        <v>70</v>
      </c>
      <c r="N4" s="36" t="s">
        <v>73</v>
      </c>
      <c r="O4" s="70">
        <v>40109</v>
      </c>
    </row>
    <row r="5" spans="1:15" s="8" customFormat="1" ht="63.75">
      <c r="A5" s="76" t="s">
        <v>75</v>
      </c>
      <c r="B5" s="20" t="s">
        <v>72</v>
      </c>
      <c r="C5" s="70">
        <v>40104</v>
      </c>
      <c r="D5" s="72" t="s">
        <v>74</v>
      </c>
      <c r="E5" s="24" t="s">
        <v>14</v>
      </c>
      <c r="F5" s="29"/>
      <c r="G5" s="46" t="s">
        <v>3</v>
      </c>
      <c r="H5" s="47" t="s">
        <v>6</v>
      </c>
      <c r="I5" s="65" t="str">
        <f t="shared" ref="I5:I23" si="0">IF(G5="Almost Certain","E",(IF(G5="Likely","D",(IF(G5="Moderate","C",(IF(G5="Unlikely","B",(IF(G5="Rare","A","")))))))))</f>
        <v>D</v>
      </c>
      <c r="J5" s="65" t="str">
        <f t="shared" ref="J5:J23" si="1">IF(H5="Extreme","5",(IF(H5="Very High","4",(IF(H5="Medium","3",(IF(H5="Low","2",(IF(H5="Negligible","1","")))))))))</f>
        <v>3</v>
      </c>
      <c r="K5" s="65" t="str">
        <f t="shared" ref="K5:K23" si="2">CONCATENATE(I5,J5)</f>
        <v>D3</v>
      </c>
      <c r="L5" s="48" t="str">
        <f>IF(ISERROR(VLOOKUP(K5,'Technical Bits'!$G$3:$H$27,2)),"",VLOOKUP(K5,'Technical Bits'!$G$3:$H$27,2))</f>
        <v>Very Significant</v>
      </c>
      <c r="M5" s="7"/>
      <c r="N5" s="36"/>
      <c r="O5" s="70"/>
    </row>
    <row r="6" spans="1:15" s="8" customFormat="1">
      <c r="A6" s="7">
        <v>1</v>
      </c>
      <c r="B6" s="20"/>
      <c r="C6" s="70"/>
      <c r="D6" s="72"/>
      <c r="E6" s="24"/>
      <c r="F6" s="29"/>
      <c r="G6" s="46"/>
      <c r="H6" s="47"/>
      <c r="I6" s="65" t="str">
        <f t="shared" si="0"/>
        <v/>
      </c>
      <c r="J6" s="65" t="str">
        <f t="shared" si="1"/>
        <v/>
      </c>
      <c r="K6" s="65" t="str">
        <f t="shared" si="2"/>
        <v/>
      </c>
      <c r="L6" s="48" t="str">
        <f>IF(ISERROR(VLOOKUP(K6,'Technical Bits'!$G$3:$H$27,2)),"",VLOOKUP(K6,'Technical Bits'!$G$3:$H$27,2))</f>
        <v/>
      </c>
      <c r="M6" s="7"/>
      <c r="N6" s="36"/>
      <c r="O6" s="70"/>
    </row>
    <row r="7" spans="1:15" s="8" customFormat="1">
      <c r="A7" s="7">
        <v>2</v>
      </c>
      <c r="B7" s="20"/>
      <c r="C7" s="70"/>
      <c r="D7" s="72"/>
      <c r="E7" s="24"/>
      <c r="F7" s="29"/>
      <c r="G7" s="46"/>
      <c r="H7" s="47"/>
      <c r="I7" s="65" t="str">
        <f t="shared" si="0"/>
        <v/>
      </c>
      <c r="J7" s="65" t="str">
        <f t="shared" si="1"/>
        <v/>
      </c>
      <c r="K7" s="65" t="str">
        <f t="shared" si="2"/>
        <v/>
      </c>
      <c r="L7" s="48" t="str">
        <f>IF(ISERROR(VLOOKUP(K7,'Technical Bits'!$G$3:$H$27,2)),"",VLOOKUP(K7,'Technical Bits'!$G$3:$H$27,2))</f>
        <v/>
      </c>
      <c r="M7" s="7"/>
      <c r="N7" s="36"/>
      <c r="O7" s="70"/>
    </row>
    <row r="8" spans="1:15" s="8" customFormat="1">
      <c r="A8" s="7">
        <v>3</v>
      </c>
      <c r="B8" s="20"/>
      <c r="C8" s="70"/>
      <c r="D8" s="72"/>
      <c r="E8" s="24"/>
      <c r="F8" s="29"/>
      <c r="G8" s="46"/>
      <c r="H8" s="47"/>
      <c r="I8" s="65" t="str">
        <f t="shared" si="0"/>
        <v/>
      </c>
      <c r="J8" s="65" t="str">
        <f t="shared" si="1"/>
        <v/>
      </c>
      <c r="K8" s="65" t="str">
        <f t="shared" si="2"/>
        <v/>
      </c>
      <c r="L8" s="48" t="str">
        <f>IF(ISERROR(VLOOKUP(K8,'Technical Bits'!$G$3:$H$27,2)),"",VLOOKUP(K8,'Technical Bits'!$G$3:$H$27,2))</f>
        <v/>
      </c>
      <c r="M8" s="7"/>
      <c r="N8" s="36"/>
      <c r="O8" s="70"/>
    </row>
    <row r="9" spans="1:15" s="8" customFormat="1">
      <c r="A9" s="7">
        <v>4</v>
      </c>
      <c r="B9" s="20"/>
      <c r="C9" s="70"/>
      <c r="D9" s="72"/>
      <c r="E9" s="24"/>
      <c r="F9" s="29"/>
      <c r="G9" s="46"/>
      <c r="H9" s="47"/>
      <c r="I9" s="65" t="str">
        <f t="shared" si="0"/>
        <v/>
      </c>
      <c r="J9" s="65" t="str">
        <f t="shared" si="1"/>
        <v/>
      </c>
      <c r="K9" s="65" t="str">
        <f t="shared" si="2"/>
        <v/>
      </c>
      <c r="L9" s="48" t="str">
        <f>IF(ISERROR(VLOOKUP(K9,'Technical Bits'!$G$3:$H$27,2)),"",VLOOKUP(K9,'Technical Bits'!$G$3:$H$27,2))</f>
        <v/>
      </c>
      <c r="M9" s="7"/>
      <c r="N9" s="36"/>
      <c r="O9" s="70"/>
    </row>
    <row r="10" spans="1:15">
      <c r="A10" s="7">
        <v>5</v>
      </c>
      <c r="B10" s="19"/>
      <c r="C10" s="74"/>
      <c r="D10" s="73"/>
      <c r="G10" s="46"/>
      <c r="H10" s="47"/>
      <c r="I10" s="65" t="str">
        <f t="shared" si="0"/>
        <v/>
      </c>
      <c r="J10" s="65" t="str">
        <f t="shared" si="1"/>
        <v/>
      </c>
      <c r="K10" s="65" t="str">
        <f t="shared" si="2"/>
        <v/>
      </c>
      <c r="L10" s="48" t="str">
        <f>IF(ISERROR(VLOOKUP(K10,'Technical Bits'!$G$3:$H$27,2)),"",VLOOKUP(K10,'Technical Bits'!$G$3:$H$27,2))</f>
        <v/>
      </c>
      <c r="O10" s="71"/>
    </row>
    <row r="11" spans="1:15">
      <c r="A11" s="7">
        <v>6</v>
      </c>
      <c r="B11" s="19"/>
      <c r="C11" s="74"/>
      <c r="D11" s="73"/>
      <c r="G11" s="46"/>
      <c r="H11" s="47"/>
      <c r="I11" s="65" t="str">
        <f t="shared" si="0"/>
        <v/>
      </c>
      <c r="J11" s="65" t="str">
        <f t="shared" si="1"/>
        <v/>
      </c>
      <c r="K11" s="65" t="str">
        <f t="shared" si="2"/>
        <v/>
      </c>
      <c r="L11" s="48" t="str">
        <f>IF(ISERROR(VLOOKUP(K11,'Technical Bits'!$G$3:$H$27,2)),"",VLOOKUP(K11,'Technical Bits'!$G$3:$H$27,2))</f>
        <v/>
      </c>
      <c r="O11" s="71"/>
    </row>
    <row r="12" spans="1:15">
      <c r="A12" s="7">
        <v>7</v>
      </c>
      <c r="B12" s="19"/>
      <c r="C12" s="74"/>
      <c r="D12" s="73"/>
      <c r="G12" s="46"/>
      <c r="H12" s="47"/>
      <c r="I12" s="65" t="str">
        <f t="shared" si="0"/>
        <v/>
      </c>
      <c r="J12" s="65" t="str">
        <f t="shared" si="1"/>
        <v/>
      </c>
      <c r="K12" s="65" t="str">
        <f t="shared" si="2"/>
        <v/>
      </c>
      <c r="L12" s="48" t="str">
        <f>IF(ISERROR(VLOOKUP(K12,'Technical Bits'!$G$3:$H$27,2)),"",VLOOKUP(K12,'Technical Bits'!$G$3:$H$27,2))</f>
        <v/>
      </c>
      <c r="O12" s="71"/>
    </row>
    <row r="13" spans="1:15">
      <c r="A13" s="7">
        <v>8</v>
      </c>
      <c r="B13" s="19"/>
      <c r="C13" s="74"/>
      <c r="D13" s="73"/>
      <c r="G13" s="46"/>
      <c r="H13" s="47"/>
      <c r="I13" s="65" t="str">
        <f t="shared" si="0"/>
        <v/>
      </c>
      <c r="J13" s="65" t="str">
        <f t="shared" si="1"/>
        <v/>
      </c>
      <c r="K13" s="65" t="str">
        <f t="shared" si="2"/>
        <v/>
      </c>
      <c r="L13" s="48" t="str">
        <f>IF(ISERROR(VLOOKUP(K13,'Technical Bits'!$G$3:$H$27,2)),"",VLOOKUP(K13,'Technical Bits'!$G$3:$H$27,2))</f>
        <v/>
      </c>
      <c r="O13" s="71"/>
    </row>
    <row r="14" spans="1:15">
      <c r="A14" s="7">
        <v>9</v>
      </c>
      <c r="B14" s="19"/>
      <c r="C14" s="74"/>
      <c r="D14" s="73"/>
      <c r="G14" s="46"/>
      <c r="H14" s="47"/>
      <c r="I14" s="65" t="str">
        <f t="shared" si="0"/>
        <v/>
      </c>
      <c r="J14" s="65" t="str">
        <f t="shared" si="1"/>
        <v/>
      </c>
      <c r="K14" s="65" t="str">
        <f t="shared" si="2"/>
        <v/>
      </c>
      <c r="L14" s="48" t="str">
        <f>IF(ISERROR(VLOOKUP(K14,'Technical Bits'!$G$3:$H$27,2)),"",VLOOKUP(K14,'Technical Bits'!$G$3:$H$27,2))</f>
        <v/>
      </c>
      <c r="O14" s="71"/>
    </row>
    <row r="15" spans="1:15">
      <c r="A15" s="7">
        <v>10</v>
      </c>
      <c r="B15" s="19" t="s">
        <v>8</v>
      </c>
      <c r="C15" s="74"/>
      <c r="D15" s="73" t="s">
        <v>8</v>
      </c>
      <c r="G15" s="46"/>
      <c r="H15" s="47"/>
      <c r="I15" s="65" t="str">
        <f t="shared" si="0"/>
        <v/>
      </c>
      <c r="J15" s="65" t="str">
        <f t="shared" si="1"/>
        <v/>
      </c>
      <c r="K15" s="65" t="str">
        <f t="shared" si="2"/>
        <v/>
      </c>
      <c r="L15" s="48" t="str">
        <f>IF(ISERROR(VLOOKUP(K15,'Technical Bits'!$G$3:$H$27,2)),"",VLOOKUP(K15,'Technical Bits'!$G$3:$H$27,2))</f>
        <v/>
      </c>
      <c r="O15" s="71"/>
    </row>
    <row r="16" spans="1:15">
      <c r="A16" s="7">
        <v>11</v>
      </c>
      <c r="B16" s="19"/>
      <c r="C16" s="74"/>
      <c r="D16" s="73"/>
      <c r="G16" s="46"/>
      <c r="H16" s="47"/>
      <c r="I16" s="65" t="str">
        <f t="shared" si="0"/>
        <v/>
      </c>
      <c r="J16" s="65" t="str">
        <f t="shared" si="1"/>
        <v/>
      </c>
      <c r="K16" s="65" t="str">
        <f t="shared" si="2"/>
        <v/>
      </c>
      <c r="L16" s="48" t="str">
        <f>IF(ISERROR(VLOOKUP(K16,'Technical Bits'!$G$3:$H$27,2)),"",VLOOKUP(K16,'Technical Bits'!$G$3:$H$27,2))</f>
        <v/>
      </c>
      <c r="O16" s="71"/>
    </row>
    <row r="17" spans="1:15">
      <c r="A17" s="7">
        <v>12</v>
      </c>
      <c r="B17" s="19"/>
      <c r="C17" s="74"/>
      <c r="D17" s="73"/>
      <c r="G17" s="46"/>
      <c r="H17" s="47"/>
      <c r="I17" s="65" t="str">
        <f t="shared" si="0"/>
        <v/>
      </c>
      <c r="J17" s="65" t="str">
        <f t="shared" si="1"/>
        <v/>
      </c>
      <c r="K17" s="65" t="str">
        <f t="shared" si="2"/>
        <v/>
      </c>
      <c r="L17" s="48" t="str">
        <f>IF(ISERROR(VLOOKUP(K17,'Technical Bits'!$G$3:$H$27,2)),"",VLOOKUP(K17,'Technical Bits'!$G$3:$H$27,2))</f>
        <v/>
      </c>
      <c r="O17" s="71"/>
    </row>
    <row r="18" spans="1:15">
      <c r="A18" s="7">
        <v>13</v>
      </c>
      <c r="B18" s="19"/>
      <c r="C18" s="74"/>
      <c r="D18" s="73"/>
      <c r="G18" s="46"/>
      <c r="H18" s="47"/>
      <c r="I18" s="65" t="str">
        <f t="shared" si="0"/>
        <v/>
      </c>
      <c r="J18" s="65" t="str">
        <f t="shared" si="1"/>
        <v/>
      </c>
      <c r="K18" s="65" t="str">
        <f t="shared" si="2"/>
        <v/>
      </c>
      <c r="L18" s="48" t="str">
        <f>IF(ISERROR(VLOOKUP(K18,'Technical Bits'!$G$3:$H$27,2)),"",VLOOKUP(K18,'Technical Bits'!$G$3:$H$27,2))</f>
        <v/>
      </c>
      <c r="O18" s="71"/>
    </row>
    <row r="19" spans="1:15">
      <c r="A19" s="7">
        <v>14</v>
      </c>
      <c r="B19" s="19"/>
      <c r="C19" s="74"/>
      <c r="D19" s="73"/>
      <c r="G19" s="46"/>
      <c r="H19" s="47"/>
      <c r="I19" s="65" t="str">
        <f t="shared" si="0"/>
        <v/>
      </c>
      <c r="J19" s="65" t="str">
        <f t="shared" si="1"/>
        <v/>
      </c>
      <c r="K19" s="65" t="str">
        <f t="shared" si="2"/>
        <v/>
      </c>
      <c r="L19" s="48" t="str">
        <f>IF(ISERROR(VLOOKUP(K19,'Technical Bits'!$G$3:$H$27,2)),"",VLOOKUP(K19,'Technical Bits'!$G$3:$H$27,2))</f>
        <v/>
      </c>
      <c r="O19" s="71"/>
    </row>
    <row r="20" spans="1:15">
      <c r="A20" s="7">
        <v>15</v>
      </c>
      <c r="B20" s="19"/>
      <c r="C20" s="74"/>
      <c r="D20" s="73"/>
      <c r="G20" s="46"/>
      <c r="H20" s="47"/>
      <c r="I20" s="65" t="str">
        <f t="shared" si="0"/>
        <v/>
      </c>
      <c r="J20" s="65" t="str">
        <f t="shared" si="1"/>
        <v/>
      </c>
      <c r="K20" s="65" t="str">
        <f t="shared" si="2"/>
        <v/>
      </c>
      <c r="L20" s="48" t="str">
        <f>IF(ISERROR(VLOOKUP(K20,'Technical Bits'!$G$3:$H$27,2)),"",VLOOKUP(K20,'Technical Bits'!$G$3:$H$27,2))</f>
        <v/>
      </c>
      <c r="O20" s="71"/>
    </row>
    <row r="21" spans="1:15">
      <c r="A21" s="7">
        <v>16</v>
      </c>
      <c r="B21" s="19"/>
      <c r="C21" s="74"/>
      <c r="D21" s="73"/>
      <c r="G21" s="46"/>
      <c r="H21" s="47"/>
      <c r="I21" s="65" t="str">
        <f t="shared" si="0"/>
        <v/>
      </c>
      <c r="J21" s="65" t="str">
        <f t="shared" si="1"/>
        <v/>
      </c>
      <c r="K21" s="65" t="str">
        <f t="shared" si="2"/>
        <v/>
      </c>
      <c r="L21" s="48" t="str">
        <f>IF(ISERROR(VLOOKUP(K21,'Technical Bits'!$G$3:$H$27,2)),"",VLOOKUP(K21,'Technical Bits'!$G$3:$H$27,2))</f>
        <v/>
      </c>
      <c r="O21" s="71"/>
    </row>
    <row r="22" spans="1:15">
      <c r="A22" s="7">
        <v>17</v>
      </c>
      <c r="B22" s="19"/>
      <c r="C22" s="74"/>
      <c r="D22" s="73"/>
      <c r="G22" s="46"/>
      <c r="H22" s="47"/>
      <c r="I22" s="65" t="str">
        <f t="shared" si="0"/>
        <v/>
      </c>
      <c r="J22" s="65" t="str">
        <f t="shared" si="1"/>
        <v/>
      </c>
      <c r="K22" s="65" t="str">
        <f t="shared" si="2"/>
        <v/>
      </c>
      <c r="L22" s="48" t="str">
        <f>IF(ISERROR(VLOOKUP(K22,'Technical Bits'!$G$3:$H$27,2)),"",VLOOKUP(K22,'Technical Bits'!$G$3:$H$27,2))</f>
        <v/>
      </c>
      <c r="O22" s="71"/>
    </row>
    <row r="23" spans="1:15">
      <c r="A23" s="7">
        <v>18</v>
      </c>
      <c r="B23" s="19"/>
      <c r="C23" s="75"/>
      <c r="D23" s="73"/>
      <c r="G23" s="46"/>
      <c r="H23" s="47"/>
      <c r="I23" s="65" t="str">
        <f t="shared" si="0"/>
        <v/>
      </c>
      <c r="J23" s="65" t="str">
        <f t="shared" si="1"/>
        <v/>
      </c>
      <c r="K23" s="65" t="str">
        <f t="shared" si="2"/>
        <v/>
      </c>
      <c r="L23" s="48" t="str">
        <f>IF(ISERROR(VLOOKUP(K23,'Technical Bits'!$G$3:$H$27,2)),"",VLOOKUP(K23,'Technical Bits'!$G$3:$H$27,2))</f>
        <v/>
      </c>
      <c r="O23" s="71"/>
    </row>
    <row r="24" spans="1:15" s="11" customFormat="1">
      <c r="A24" s="9" t="s">
        <v>9</v>
      </c>
      <c r="B24" s="59"/>
      <c r="D24" s="38"/>
      <c r="E24" s="32"/>
      <c r="F24" s="12"/>
      <c r="G24" s="52"/>
      <c r="H24" s="53"/>
      <c r="I24" s="68"/>
      <c r="J24" s="68"/>
      <c r="K24" s="68"/>
      <c r="L24" s="54"/>
      <c r="M24" s="10"/>
      <c r="N24" s="38"/>
      <c r="O24" s="26"/>
    </row>
    <row r="25" spans="1:15">
      <c r="O25" s="25"/>
    </row>
    <row r="26" spans="1:15">
      <c r="O26" s="25"/>
    </row>
    <row r="27" spans="1:15">
      <c r="O27" s="25"/>
    </row>
    <row r="28" spans="1:15">
      <c r="O28" s="25"/>
    </row>
    <row r="29" spans="1:15">
      <c r="O29" s="25"/>
    </row>
    <row r="30" spans="1:15">
      <c r="O30" s="25"/>
    </row>
    <row r="31" spans="1:15">
      <c r="O31" s="25"/>
    </row>
    <row r="32" spans="1:15">
      <c r="O32" s="25"/>
    </row>
    <row r="33" spans="15:15">
      <c r="O33" s="25"/>
    </row>
    <row r="34" spans="15:15">
      <c r="O34" s="25"/>
    </row>
    <row r="35" spans="15:15">
      <c r="O35" s="25"/>
    </row>
    <row r="36" spans="15:15">
      <c r="O36" s="25"/>
    </row>
    <row r="37" spans="15:15">
      <c r="O37" s="25"/>
    </row>
    <row r="38" spans="15:15">
      <c r="O38" s="25"/>
    </row>
    <row r="39" spans="15:15">
      <c r="O39" s="25"/>
    </row>
    <row r="40" spans="15:15">
      <c r="O40" s="25"/>
    </row>
    <row r="41" spans="15:15">
      <c r="O41" s="25"/>
    </row>
    <row r="42" spans="15:15">
      <c r="O42" s="25"/>
    </row>
    <row r="43" spans="15:15">
      <c r="O43" s="25"/>
    </row>
    <row r="44" spans="15:15">
      <c r="O44" s="25"/>
    </row>
    <row r="45" spans="15:15">
      <c r="O45" s="25"/>
    </row>
    <row r="46" spans="15:15">
      <c r="O46" s="25"/>
    </row>
    <row r="47" spans="15:15">
      <c r="O47" s="25"/>
    </row>
    <row r="48" spans="15:15">
      <c r="O48" s="25"/>
    </row>
    <row r="49" spans="15:15">
      <c r="O49" s="25"/>
    </row>
    <row r="50" spans="15:15">
      <c r="O50" s="25"/>
    </row>
    <row r="51" spans="15:15">
      <c r="O51" s="25"/>
    </row>
    <row r="52" spans="15:15">
      <c r="O52" s="25"/>
    </row>
    <row r="53" spans="15:15">
      <c r="O53" s="25"/>
    </row>
    <row r="54" spans="15:15">
      <c r="O54" s="25"/>
    </row>
    <row r="55" spans="15:15">
      <c r="O55" s="25"/>
    </row>
    <row r="56" spans="15:15">
      <c r="O56" s="25"/>
    </row>
    <row r="57" spans="15:15">
      <c r="O57" s="25"/>
    </row>
    <row r="58" spans="15:15">
      <c r="O58" s="25"/>
    </row>
    <row r="59" spans="15:15">
      <c r="O59" s="25"/>
    </row>
    <row r="60" spans="15:15">
      <c r="O60" s="25"/>
    </row>
    <row r="61" spans="15:15">
      <c r="O61" s="25"/>
    </row>
    <row r="62" spans="15:15">
      <c r="O62" s="25"/>
    </row>
    <row r="63" spans="15:15">
      <c r="O63" s="25"/>
    </row>
    <row r="64" spans="15:15">
      <c r="O64" s="25"/>
    </row>
    <row r="65" spans="15:15">
      <c r="O65" s="25"/>
    </row>
    <row r="66" spans="15:15">
      <c r="O66" s="25"/>
    </row>
    <row r="67" spans="15:15">
      <c r="O67" s="25"/>
    </row>
    <row r="68" spans="15:15">
      <c r="O68" s="25"/>
    </row>
    <row r="69" spans="15:15">
      <c r="O69" s="25"/>
    </row>
    <row r="70" spans="15:15">
      <c r="O70" s="25"/>
    </row>
    <row r="71" spans="15:15">
      <c r="O71" s="25"/>
    </row>
    <row r="72" spans="15:15">
      <c r="O72" s="25"/>
    </row>
    <row r="73" spans="15:15">
      <c r="O73" s="25"/>
    </row>
    <row r="74" spans="15:15">
      <c r="O74" s="25"/>
    </row>
    <row r="75" spans="15:15">
      <c r="O75" s="25"/>
    </row>
    <row r="76" spans="15:15">
      <c r="O76" s="25"/>
    </row>
    <row r="77" spans="15:15">
      <c r="O77" s="25"/>
    </row>
    <row r="78" spans="15:15">
      <c r="O78" s="25"/>
    </row>
    <row r="79" spans="15:15">
      <c r="O79" s="25"/>
    </row>
    <row r="80" spans="15:15">
      <c r="O80" s="25"/>
    </row>
    <row r="81" spans="15:15">
      <c r="O81" s="25"/>
    </row>
    <row r="82" spans="15:15">
      <c r="O82" s="25"/>
    </row>
    <row r="83" spans="15:15">
      <c r="O83" s="25"/>
    </row>
    <row r="84" spans="15:15">
      <c r="O84" s="25"/>
    </row>
    <row r="85" spans="15:15">
      <c r="O85" s="25"/>
    </row>
    <row r="86" spans="15:15">
      <c r="O86" s="25"/>
    </row>
    <row r="87" spans="15:15">
      <c r="O87" s="25"/>
    </row>
    <row r="88" spans="15:15">
      <c r="O88" s="25"/>
    </row>
    <row r="89" spans="15:15">
      <c r="O89" s="25"/>
    </row>
    <row r="90" spans="15:15">
      <c r="O90" s="25"/>
    </row>
    <row r="91" spans="15:15">
      <c r="O91" s="25"/>
    </row>
    <row r="92" spans="15:15">
      <c r="O92" s="25"/>
    </row>
    <row r="93" spans="15:15">
      <c r="O93" s="25"/>
    </row>
    <row r="94" spans="15:15">
      <c r="O94" s="25"/>
    </row>
    <row r="95" spans="15:15">
      <c r="O95" s="25"/>
    </row>
    <row r="96" spans="15:15">
      <c r="O96" s="25"/>
    </row>
    <row r="97" spans="15:15">
      <c r="O97" s="25"/>
    </row>
    <row r="98" spans="15:15">
      <c r="O98" s="25"/>
    </row>
    <row r="99" spans="15:15">
      <c r="O99" s="25"/>
    </row>
    <row r="100" spans="15:15">
      <c r="O100" s="25"/>
    </row>
    <row r="101" spans="15:15">
      <c r="O101" s="25"/>
    </row>
    <row r="102" spans="15:15">
      <c r="O102" s="25"/>
    </row>
    <row r="103" spans="15:15">
      <c r="O103" s="25"/>
    </row>
    <row r="104" spans="15:15">
      <c r="O104" s="25"/>
    </row>
    <row r="105" spans="15:15">
      <c r="O105" s="25"/>
    </row>
    <row r="106" spans="15:15">
      <c r="O106" s="25"/>
    </row>
    <row r="107" spans="15:15">
      <c r="O107" s="25"/>
    </row>
    <row r="108" spans="15:15">
      <c r="O108" s="25"/>
    </row>
    <row r="109" spans="15:15">
      <c r="O109" s="25"/>
    </row>
    <row r="110" spans="15:15">
      <c r="O110" s="25"/>
    </row>
    <row r="111" spans="15:15">
      <c r="O111" s="25"/>
    </row>
    <row r="112" spans="15:15">
      <c r="O112" s="25"/>
    </row>
    <row r="113" spans="15:15">
      <c r="O113" s="25"/>
    </row>
    <row r="114" spans="15:15">
      <c r="O114" s="25"/>
    </row>
    <row r="115" spans="15:15">
      <c r="O115" s="25"/>
    </row>
    <row r="116" spans="15:15">
      <c r="O116" s="25"/>
    </row>
    <row r="117" spans="15:15">
      <c r="O117" s="25"/>
    </row>
    <row r="118" spans="15:15">
      <c r="O118" s="25"/>
    </row>
    <row r="119" spans="15:15">
      <c r="O119" s="25"/>
    </row>
    <row r="120" spans="15:15">
      <c r="O120" s="25"/>
    </row>
    <row r="121" spans="15:15">
      <c r="O121" s="25"/>
    </row>
    <row r="122" spans="15:15">
      <c r="O122" s="25"/>
    </row>
    <row r="123" spans="15:15">
      <c r="O123" s="25"/>
    </row>
    <row r="124" spans="15:15">
      <c r="O124" s="25"/>
    </row>
    <row r="125" spans="15:15">
      <c r="O125" s="25"/>
    </row>
    <row r="126" spans="15:15">
      <c r="O126" s="25"/>
    </row>
    <row r="127" spans="15:15">
      <c r="O127" s="25"/>
    </row>
    <row r="128" spans="15:15">
      <c r="O128" s="25"/>
    </row>
    <row r="129" spans="15:15">
      <c r="O129" s="25"/>
    </row>
    <row r="130" spans="15:15">
      <c r="O130" s="25"/>
    </row>
    <row r="131" spans="15:15">
      <c r="O131" s="25"/>
    </row>
    <row r="132" spans="15:15">
      <c r="O132" s="25"/>
    </row>
    <row r="133" spans="15:15">
      <c r="O133" s="25"/>
    </row>
    <row r="134" spans="15:15">
      <c r="O134" s="25"/>
    </row>
    <row r="135" spans="15:15">
      <c r="O135" s="25"/>
    </row>
    <row r="136" spans="15:15">
      <c r="O136" s="25"/>
    </row>
    <row r="137" spans="15:15">
      <c r="O137" s="25"/>
    </row>
    <row r="138" spans="15:15">
      <c r="O138" s="25"/>
    </row>
    <row r="139" spans="15:15">
      <c r="O139" s="25"/>
    </row>
    <row r="140" spans="15:15">
      <c r="O140" s="25"/>
    </row>
    <row r="141" spans="15:15">
      <c r="O141" s="25"/>
    </row>
    <row r="142" spans="15:15">
      <c r="O142" s="25"/>
    </row>
    <row r="143" spans="15:15">
      <c r="O143" s="25"/>
    </row>
    <row r="144" spans="15:15">
      <c r="O144" s="25"/>
    </row>
    <row r="145" spans="15:15">
      <c r="O145" s="25"/>
    </row>
    <row r="146" spans="15:15">
      <c r="O146" s="25"/>
    </row>
    <row r="147" spans="15:15">
      <c r="O147" s="25"/>
    </row>
    <row r="148" spans="15:15">
      <c r="O148" s="25"/>
    </row>
    <row r="149" spans="15:15">
      <c r="O149" s="25"/>
    </row>
    <row r="150" spans="15:15">
      <c r="O150" s="25"/>
    </row>
    <row r="151" spans="15:15">
      <c r="O151" s="25"/>
    </row>
    <row r="152" spans="15:15">
      <c r="O152" s="25"/>
    </row>
    <row r="153" spans="15:15">
      <c r="O153" s="25"/>
    </row>
    <row r="154" spans="15:15">
      <c r="O154" s="25"/>
    </row>
    <row r="155" spans="15:15">
      <c r="O155" s="25"/>
    </row>
    <row r="156" spans="15:15">
      <c r="O156" s="25"/>
    </row>
    <row r="157" spans="15:15">
      <c r="O157" s="25"/>
    </row>
    <row r="158" spans="15:15">
      <c r="O158" s="25"/>
    </row>
    <row r="159" spans="15:15">
      <c r="O159" s="25"/>
    </row>
    <row r="160" spans="15:15">
      <c r="O160" s="25"/>
    </row>
    <row r="161" spans="15:15">
      <c r="O161" s="25"/>
    </row>
    <row r="162" spans="15:15">
      <c r="O162" s="25"/>
    </row>
    <row r="163" spans="15:15">
      <c r="O163" s="25"/>
    </row>
    <row r="164" spans="15:15">
      <c r="O164" s="25"/>
    </row>
    <row r="165" spans="15:15">
      <c r="O165" s="25"/>
    </row>
    <row r="166" spans="15:15">
      <c r="O166" s="25"/>
    </row>
    <row r="167" spans="15:15">
      <c r="O167" s="25"/>
    </row>
    <row r="168" spans="15:15">
      <c r="O168" s="25"/>
    </row>
    <row r="169" spans="15:15">
      <c r="O169" s="25"/>
    </row>
    <row r="170" spans="15:15">
      <c r="O170" s="25"/>
    </row>
    <row r="171" spans="15:15">
      <c r="O171" s="25"/>
    </row>
    <row r="172" spans="15:15">
      <c r="O172" s="25"/>
    </row>
    <row r="173" spans="15:15">
      <c r="O173" s="25"/>
    </row>
    <row r="174" spans="15:15">
      <c r="O174" s="25"/>
    </row>
    <row r="175" spans="15:15">
      <c r="O175" s="25"/>
    </row>
    <row r="176" spans="15:15">
      <c r="O176" s="25"/>
    </row>
    <row r="177" spans="15:15">
      <c r="O177" s="25"/>
    </row>
    <row r="178" spans="15:15">
      <c r="O178" s="25"/>
    </row>
    <row r="179" spans="15:15">
      <c r="O179" s="25"/>
    </row>
    <row r="180" spans="15:15">
      <c r="O180" s="25"/>
    </row>
    <row r="181" spans="15:15">
      <c r="O181" s="25"/>
    </row>
  </sheetData>
  <phoneticPr fontId="0" type="noConversion"/>
  <conditionalFormatting sqref="F4:F23">
    <cfRule type="expression" dxfId="5" priority="2">
      <formula>IF(E4="Risk",TRUE)</formula>
    </cfRule>
  </conditionalFormatting>
  <conditionalFormatting sqref="G4:L23">
    <cfRule type="expression" dxfId="4" priority="1">
      <formula>IF($E4="Issue",TRUE)</formula>
    </cfRule>
  </conditionalFormatting>
  <dataValidations disablePrompts="1" count="6">
    <dataValidation type="list" showInputMessage="1" showErrorMessage="1" promptTitle="Select Issue or Risk" prompt="An issue is an actual problem; a risk is a potential problem." sqref="E4:E23">
      <formula1>IssueOrRisk</formula1>
    </dataValidation>
    <dataValidation type="list" allowBlank="1" showInputMessage="1" showErrorMessage="1" promptTitle="Significance" prompt="If this is an issue, select the level of significance that represents the potential or actual impact on the project." sqref="F4:F23">
      <formula1>Significance</formula1>
    </dataValidation>
    <dataValidation allowBlank="1" showInputMessage="1" showErrorMessage="1" promptTitle="Significance" prompt="For risks, the level of significance represents the potential or actual impact on the project.  It is calculated by Excel from the likelihood and consequences." sqref="L4:L23"/>
    <dataValidation allowBlank="1" showErrorMessage="1" promptTitle="Consequences" prompt="For risks, the severity of the outcome if the risk does happen." sqref="I4:K23"/>
    <dataValidation type="list" allowBlank="1" showInputMessage="1" showErrorMessage="1" promptTitle="Likelihood" prompt="For risks, the probability that the risk will occur. " sqref="G4:G23">
      <formula1>Likelihood</formula1>
    </dataValidation>
    <dataValidation type="list" allowBlank="1" showInputMessage="1" showErrorMessage="1" promptTitle="Consequences" prompt="For risks, the severity of the outcome if the risk does happen." sqref="H4:H23">
      <formula1>Consequences</formula1>
    </dataValidation>
  </dataValidations>
  <pageMargins left="0.62992125984251968" right="0.55118110236220474" top="0.82677165354330717" bottom="0.98425196850393704" header="0.51181102362204722" footer="0.51181102362204722"/>
  <pageSetup paperSize="9" fitToWidth="2" fitToHeight="0" orientation="landscape" horizontalDpi="4294967294" verticalDpi="300" r:id="rId1"/>
  <headerFooter alignWithMargins="0">
    <oddHeader>&amp;L&amp;"Arial,Bold"&amp;14Issue &amp; Risk Register - PROJECT NAME</oddHeader>
    <oddFooter>&amp;L&amp;"Arial,Bold"&lt; insert organisation name &gt;
&amp;8Source:  www.performance-people.com.au&amp;C&amp;"Times New Roman,Regular"
Page &amp;P.&amp;R&amp;"Times New Roman,Regular"Date Printed:  &amp;D</oddFooter>
  </headerFooter>
</worksheet>
</file>

<file path=xl/worksheets/sheet2.xml><?xml version="1.0" encoding="utf-8"?>
<worksheet xmlns="http://schemas.openxmlformats.org/spreadsheetml/2006/main" xmlns:r="http://schemas.openxmlformats.org/officeDocument/2006/relationships">
  <dimension ref="A2:H38"/>
  <sheetViews>
    <sheetView workbookViewId="0">
      <selection activeCell="C10" sqref="C10"/>
    </sheetView>
  </sheetViews>
  <sheetFormatPr defaultRowHeight="12.75"/>
  <cols>
    <col min="2" max="2" width="13.42578125" bestFit="1" customWidth="1"/>
    <col min="3" max="3" width="14.140625" bestFit="1" customWidth="1"/>
    <col min="4" max="4" width="13.42578125" bestFit="1" customWidth="1"/>
    <col min="5" max="5" width="14.28515625" bestFit="1" customWidth="1"/>
    <col min="6" max="6" width="14.28515625" customWidth="1"/>
    <col min="8" max="8" width="14.5703125" bestFit="1" customWidth="1"/>
  </cols>
  <sheetData>
    <row r="2" spans="1:8" s="1" customFormat="1">
      <c r="B2" s="1" t="s">
        <v>13</v>
      </c>
      <c r="C2" s="1" t="s">
        <v>2</v>
      </c>
      <c r="D2" s="1" t="s">
        <v>0</v>
      </c>
      <c r="E2" s="1" t="s">
        <v>1</v>
      </c>
      <c r="G2" s="1" t="s">
        <v>65</v>
      </c>
    </row>
    <row r="3" spans="1:8">
      <c r="B3" s="13" t="s">
        <v>12</v>
      </c>
      <c r="C3" t="s">
        <v>25</v>
      </c>
      <c r="D3" t="s">
        <v>26</v>
      </c>
      <c r="E3" t="s">
        <v>29</v>
      </c>
      <c r="G3" s="60" t="s">
        <v>35</v>
      </c>
      <c r="H3" s="13" t="s">
        <v>32</v>
      </c>
    </row>
    <row r="4" spans="1:8">
      <c r="B4" s="13" t="s">
        <v>14</v>
      </c>
      <c r="C4" t="s">
        <v>7</v>
      </c>
      <c r="D4" t="s">
        <v>3</v>
      </c>
      <c r="E4" t="s">
        <v>30</v>
      </c>
      <c r="F4" s="13"/>
      <c r="G4" s="60" t="s">
        <v>36</v>
      </c>
      <c r="H4" s="13" t="s">
        <v>32</v>
      </c>
    </row>
    <row r="5" spans="1:8">
      <c r="C5" s="13" t="s">
        <v>32</v>
      </c>
      <c r="D5" t="s">
        <v>27</v>
      </c>
      <c r="E5" t="s">
        <v>6</v>
      </c>
      <c r="G5" s="60" t="s">
        <v>37</v>
      </c>
      <c r="H5" s="13" t="s">
        <v>32</v>
      </c>
    </row>
    <row r="6" spans="1:8">
      <c r="C6" s="13" t="s">
        <v>33</v>
      </c>
      <c r="D6" t="s">
        <v>4</v>
      </c>
      <c r="E6" t="s">
        <v>5</v>
      </c>
      <c r="G6" s="60" t="s">
        <v>38</v>
      </c>
      <c r="H6" t="s">
        <v>7</v>
      </c>
    </row>
    <row r="7" spans="1:8">
      <c r="D7" t="s">
        <v>28</v>
      </c>
      <c r="E7" t="s">
        <v>31</v>
      </c>
      <c r="G7" s="60" t="s">
        <v>39</v>
      </c>
      <c r="H7" t="s">
        <v>7</v>
      </c>
    </row>
    <row r="8" spans="1:8">
      <c r="G8" s="60" t="s">
        <v>41</v>
      </c>
      <c r="H8" s="13" t="s">
        <v>32</v>
      </c>
    </row>
    <row r="9" spans="1:8">
      <c r="G9" s="60" t="s">
        <v>42</v>
      </c>
      <c r="H9" s="13" t="s">
        <v>32</v>
      </c>
    </row>
    <row r="10" spans="1:8">
      <c r="G10" s="60" t="s">
        <v>43</v>
      </c>
      <c r="H10" t="s">
        <v>7</v>
      </c>
    </row>
    <row r="11" spans="1:8">
      <c r="G11" s="60" t="s">
        <v>44</v>
      </c>
      <c r="H11" t="s">
        <v>7</v>
      </c>
    </row>
    <row r="12" spans="1:8">
      <c r="G12" s="60" t="s">
        <v>45</v>
      </c>
      <c r="H12" t="s">
        <v>25</v>
      </c>
    </row>
    <row r="13" spans="1:8">
      <c r="A13" s="1" t="s">
        <v>64</v>
      </c>
      <c r="G13" s="60" t="s">
        <v>63</v>
      </c>
      <c r="H13" s="13" t="s">
        <v>32</v>
      </c>
    </row>
    <row r="14" spans="1:8">
      <c r="G14" s="60" t="s">
        <v>47</v>
      </c>
      <c r="H14" t="s">
        <v>7</v>
      </c>
    </row>
    <row r="15" spans="1:8">
      <c r="G15" s="60" t="s">
        <v>48</v>
      </c>
      <c r="H15" t="s">
        <v>7</v>
      </c>
    </row>
    <row r="16" spans="1:8">
      <c r="G16" s="60" t="s">
        <v>49</v>
      </c>
      <c r="H16" t="s">
        <v>25</v>
      </c>
    </row>
    <row r="17" spans="1:8">
      <c r="G17" s="60" t="s">
        <v>50</v>
      </c>
      <c r="H17" t="s">
        <v>25</v>
      </c>
    </row>
    <row r="18" spans="1:8">
      <c r="G18" s="60" t="s">
        <v>52</v>
      </c>
      <c r="H18" s="13" t="s">
        <v>32</v>
      </c>
    </row>
    <row r="19" spans="1:8">
      <c r="G19" s="60" t="s">
        <v>53</v>
      </c>
      <c r="H19" t="s">
        <v>7</v>
      </c>
    </row>
    <row r="20" spans="1:8">
      <c r="G20" s="60" t="s">
        <v>54</v>
      </c>
      <c r="H20" t="s">
        <v>25</v>
      </c>
    </row>
    <row r="21" spans="1:8">
      <c r="G21" s="60" t="s">
        <v>55</v>
      </c>
      <c r="H21" t="s">
        <v>25</v>
      </c>
    </row>
    <row r="22" spans="1:8">
      <c r="G22" s="60" t="s">
        <v>56</v>
      </c>
      <c r="H22" t="s">
        <v>25</v>
      </c>
    </row>
    <row r="23" spans="1:8">
      <c r="G23" s="60" t="s">
        <v>58</v>
      </c>
      <c r="H23" s="13" t="s">
        <v>32</v>
      </c>
    </row>
    <row r="24" spans="1:8">
      <c r="G24" s="60" t="s">
        <v>59</v>
      </c>
      <c r="H24" t="s">
        <v>7</v>
      </c>
    </row>
    <row r="25" spans="1:8">
      <c r="G25" s="60" t="s">
        <v>60</v>
      </c>
      <c r="H25" t="s">
        <v>25</v>
      </c>
    </row>
    <row r="26" spans="1:8">
      <c r="G26" s="60" t="s">
        <v>61</v>
      </c>
      <c r="H26" t="s">
        <v>25</v>
      </c>
    </row>
    <row r="27" spans="1:8">
      <c r="G27" s="60" t="s">
        <v>62</v>
      </c>
      <c r="H27" t="s">
        <v>25</v>
      </c>
    </row>
    <row r="30" spans="1:8">
      <c r="A30" s="61" t="s">
        <v>0</v>
      </c>
      <c r="B30" s="61"/>
      <c r="C30" s="61" t="s">
        <v>1</v>
      </c>
      <c r="D30" s="61"/>
      <c r="E30" s="61"/>
      <c r="F30" s="61"/>
    </row>
    <row r="31" spans="1:8">
      <c r="A31" s="61" t="s">
        <v>34</v>
      </c>
      <c r="B31" s="61" t="s">
        <v>28</v>
      </c>
      <c r="C31" s="61">
        <v>1</v>
      </c>
      <c r="D31" s="61" t="s">
        <v>31</v>
      </c>
      <c r="E31" s="61"/>
      <c r="F31" s="61"/>
    </row>
    <row r="32" spans="1:8">
      <c r="A32" s="61" t="s">
        <v>40</v>
      </c>
      <c r="B32" s="61" t="s">
        <v>4</v>
      </c>
      <c r="C32" s="61">
        <v>2</v>
      </c>
      <c r="D32" s="61" t="s">
        <v>5</v>
      </c>
      <c r="E32" s="61"/>
      <c r="F32" s="61"/>
    </row>
    <row r="33" spans="1:6">
      <c r="A33" s="61" t="s">
        <v>46</v>
      </c>
      <c r="B33" t="s">
        <v>27</v>
      </c>
      <c r="C33" s="61">
        <v>3</v>
      </c>
      <c r="D33" s="61" t="s">
        <v>6</v>
      </c>
      <c r="E33" s="61"/>
      <c r="F33" s="61"/>
    </row>
    <row r="34" spans="1:6">
      <c r="A34" s="61" t="s">
        <v>51</v>
      </c>
      <c r="B34" s="61" t="s">
        <v>3</v>
      </c>
      <c r="C34" s="61">
        <v>4</v>
      </c>
      <c r="D34" s="61" t="s">
        <v>30</v>
      </c>
      <c r="E34" s="61"/>
      <c r="F34" s="61"/>
    </row>
    <row r="35" spans="1:6">
      <c r="A35" s="61" t="s">
        <v>57</v>
      </c>
      <c r="B35" s="61" t="s">
        <v>26</v>
      </c>
      <c r="C35" s="61">
        <v>5</v>
      </c>
      <c r="D35" s="61" t="s">
        <v>29</v>
      </c>
      <c r="E35" s="61"/>
      <c r="F35" s="61"/>
    </row>
    <row r="37" spans="1:6">
      <c r="A37" s="69" t="s">
        <v>67</v>
      </c>
      <c r="B37" t="str">
        <f>IF(F4="Almost Certain","E",(IF(F4="Likely","D",(IF(F4="Moderate","C",(IF(F4="Unlikely","B",(IF(F4="Rare","A","")))))))))</f>
        <v/>
      </c>
      <c r="C37" t="str">
        <f>IF(G4="Extreme","5",(IF(G4="Very High","4",(IF(G4="Medium","3",(IF(G4="Low","2",(IF(G4="Negligible","1","")))))))))</f>
        <v/>
      </c>
      <c r="D37" t="str">
        <f>IF(H4="Extreme","5",(IF(H4="Very High","4",(IF(H4="Medium","3",(IF(H4="Low","2",(IF(H4="Negligible","1","")))))))))</f>
        <v/>
      </c>
    </row>
    <row r="38" spans="1:6">
      <c r="A38" s="13" t="s">
        <v>68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Register of Issues &amp; Risks</vt:lpstr>
      <vt:lpstr>Technical Bits</vt:lpstr>
      <vt:lpstr>Consequences</vt:lpstr>
      <vt:lpstr>IssueOrRisk</vt:lpstr>
      <vt:lpstr>Likelihood</vt:lpstr>
      <vt:lpstr>'Register of Issues &amp; Risks'!Print_Area</vt:lpstr>
      <vt:lpstr>Significance</vt:lpstr>
    </vt:vector>
  </TitlesOfParts>
  <Company>Performance People Pty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Issue &amp; Risk Register Template</dc:title>
  <dc:subject>Project Management</dc:subject>
  <dc:creator>Geoff Higgins</dc:creator>
  <cp:keywords>Project Management, Issue, Risk, Register, Template</cp:keywords>
  <dc:description>This template is the property of Performance People Pty Ltd.  You are welcome to use it.  If you publish this, please attribute it to Geoff Higgins, Performance People Pty Ltd (Australia).</dc:description>
  <cp:lastModifiedBy>Geoff Higgins</cp:lastModifiedBy>
  <cp:lastPrinted>2009-05-06T11:52:32Z</cp:lastPrinted>
  <dcterms:created xsi:type="dcterms:W3CDTF">2001-10-15T02:13:50Z</dcterms:created>
  <dcterms:modified xsi:type="dcterms:W3CDTF">2009-05-06T12:18:52Z</dcterms:modified>
</cp:coreProperties>
</file>